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 activeTab="6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Ящики-копилки" sheetId="15" r:id="rId7"/>
    <sheet name="РАСХОДЫ" sheetId="13" r:id="rId8"/>
  </sheets>
  <externalReferences>
    <externalReference r:id="rId9"/>
  </externalReferences>
  <definedNames>
    <definedName name="_xlnm._FilterDatabase" localSheetId="2" hidden="1">'Оплата картами'!$A$6:$E$13</definedName>
    <definedName name="_xlnm._FilterDatabase" localSheetId="7" hidden="1">РАСХОДЫ!$A$5:$D$6</definedName>
    <definedName name="_xlnm._FilterDatabase" localSheetId="1" hidden="1">СМС!$A$6:$D$18</definedName>
    <definedName name="_xlnm._FilterDatabase" localSheetId="4" hidden="1">ФЛ!$A$6:$D$9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C7" i="12" l="1"/>
  <c r="C9" i="10"/>
  <c r="C19" i="3" l="1"/>
  <c r="B7" i="13" l="1"/>
  <c r="D13" i="5" l="1"/>
  <c r="C9" i="9" l="1"/>
  <c r="C8" i="15" l="1"/>
  <c r="A4" i="15"/>
  <c r="A3" i="13" l="1"/>
  <c r="A4" i="11"/>
  <c r="A4" i="10"/>
  <c r="A4" i="9"/>
  <c r="A4" i="5"/>
  <c r="B4" i="3"/>
  <c r="C13" i="12"/>
  <c r="C12" i="12" l="1"/>
  <c r="C11" i="12"/>
  <c r="C8" i="11" l="1"/>
  <c r="C8" i="12" l="1"/>
</calcChain>
</file>

<file path=xl/sharedStrings.xml><?xml version="1.0" encoding="utf-8"?>
<sst xmlns="http://schemas.openxmlformats.org/spreadsheetml/2006/main" count="106" uniqueCount="49">
  <si>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</si>
  <si>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</si>
  <si>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</si>
  <si>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</si>
  <si>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</si>
  <si>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</si>
  <si>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</si>
  <si>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</si>
  <si>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</si>
  <si>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</si>
  <si>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</si>
  <si>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</si>
  <si>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</si>
  <si>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</si>
  <si>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</si>
  <si>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</si>
  <si>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</si>
  <si>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</si>
  <si>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</si>
  <si>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</si>
  <si>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</si>
  <si>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</si>
  <si>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</si>
  <si>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</si>
  <si>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</si>
  <si>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</si>
  <si>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</si>
  <si>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</si>
  <si>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Акция, место размещения</t>
  </si>
  <si>
    <t xml:space="preserve">за период 01.09.2017-30.09.2017 </t>
  </si>
  <si>
    <t>Кочанова Алла Ивановна</t>
  </si>
  <si>
    <t>0749</t>
  </si>
  <si>
    <t>7354</t>
  </si>
  <si>
    <t>Паллиативная помощь</t>
  </si>
  <si>
    <t>4929</t>
  </si>
  <si>
    <t>0417</t>
  </si>
  <si>
    <t>4618</t>
  </si>
  <si>
    <t>6681</t>
  </si>
  <si>
    <t>1510</t>
  </si>
  <si>
    <t>4150</t>
  </si>
  <si>
    <t>0571</t>
  </si>
  <si>
    <t>6507</t>
  </si>
  <si>
    <t>0568</t>
  </si>
  <si>
    <t>0284</t>
  </si>
  <si>
    <t>1986</t>
  </si>
  <si>
    <t>Благотворительные пожертвования, 
поступившие на расчетный счет РФСПН от юридических лиц</t>
  </si>
  <si>
    <t>Белова Марина Васильевна</t>
  </si>
  <si>
    <t>Анонимное пожертвование</t>
  </si>
  <si>
    <t>Анонимное пожертвование Сбербанк Онлайн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</si>
</sst>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002060"/>
      <name val="Arabic Typesetting"/>
      <family val="4"/>
    </font>
    <font>
      <b/>
      <sz val="12"/>
      <name val="Arabic Typesetting"/>
      <family val="4"/>
    </font>
    <font>
      <sz val="12"/>
      <color theme="1"/>
      <name val="Arabic Typesetting"/>
      <family val="4"/>
    </font>
    <font>
      <b/>
      <sz val="12"/>
      <color theme="1"/>
      <name val="Arabic Typesetting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/>
    <xf numFmtId="0" fontId="15" fillId="3" borderId="0" xfId="0" applyFont="1" applyFill="1" applyBorder="1"/>
    <xf numFmtId="0" fontId="15" fillId="2" borderId="13" xfId="0" applyFont="1" applyFill="1" applyBorder="1" applyAlignment="1">
      <alignment horizontal="left"/>
    </xf>
    <xf numFmtId="0" fontId="15" fillId="3" borderId="0" xfId="0" applyFont="1" applyFill="1"/>
    <xf numFmtId="0" fontId="16" fillId="3" borderId="11" xfId="0" applyFont="1" applyFill="1" applyBorder="1"/>
    <xf numFmtId="0" fontId="16" fillId="2" borderId="13" xfId="0" applyFont="1" applyFill="1" applyBorder="1"/>
    <xf numFmtId="4" fontId="16" fillId="2" borderId="14" xfId="1" applyNumberFormat="1" applyFont="1" applyFill="1" applyBorder="1"/>
    <xf numFmtId="3" fontId="15" fillId="2" borderId="14" xfId="1" applyNumberFormat="1" applyFont="1" applyFill="1" applyBorder="1"/>
    <xf numFmtId="0" fontId="15" fillId="3" borderId="12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left" vertical="center" readingOrder="1"/>
    </xf>
    <xf numFmtId="0" fontId="17" fillId="3" borderId="12" xfId="0" applyFont="1" applyFill="1" applyBorder="1" applyAlignment="1">
      <alignment horizontal="left" vertical="center" readingOrder="1"/>
    </xf>
    <xf numFmtId="3" fontId="16" fillId="3" borderId="12" xfId="1" applyNumberFormat="1" applyFont="1" applyFill="1" applyBorder="1"/>
    <xf numFmtId="0" fontId="18" fillId="2" borderId="13" xfId="0" applyFont="1" applyFill="1" applyBorder="1" applyAlignment="1">
      <alignment horizontal="left" vertical="center" readingOrder="1"/>
    </xf>
    <xf numFmtId="2" fontId="15" fillId="3" borderId="3" xfId="1" applyNumberFormat="1" applyFont="1" applyFill="1" applyBorder="1"/>
    <xf numFmtId="2" fontId="15" fillId="3" borderId="4" xfId="1" applyNumberFormat="1" applyFont="1" applyFill="1" applyBorder="1"/>
    <xf numFmtId="0" fontId="19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5" fillId="0" borderId="13" xfId="0" applyFont="1" applyFill="1" applyBorder="1" applyAlignment="1">
      <alignment horizontal="left"/>
    </xf>
    <xf numFmtId="0" fontId="15" fillId="2" borderId="16" xfId="0" applyFont="1" applyFill="1" applyBorder="1"/>
    <xf numFmtId="4" fontId="16" fillId="2" borderId="17" xfId="1" applyNumberFormat="1" applyFont="1" applyFill="1" applyBorder="1"/>
    <xf numFmtId="2" fontId="15" fillId="0" borderId="1" xfId="0" applyNumberFormat="1" applyFont="1" applyFill="1" applyBorder="1"/>
    <xf numFmtId="0" fontId="20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4" fontId="22" fillId="4" borderId="1" xfId="1" applyNumberFormat="1" applyFont="1" applyFill="1" applyBorder="1" applyAlignment="1">
      <alignment horizontal="center"/>
    </xf>
    <xf numFmtId="14" fontId="19" fillId="3" borderId="1" xfId="0" applyNumberFormat="1" applyFont="1" applyFill="1" applyBorder="1"/>
    <xf numFmtId="49" fontId="23" fillId="0" borderId="1" xfId="0" applyNumberFormat="1" applyFont="1" applyFill="1" applyBorder="1" applyAlignment="1">
      <alignment horizontal="right" indent="1"/>
    </xf>
    <xf numFmtId="2" fontId="19" fillId="3" borderId="1" xfId="1" applyNumberFormat="1" applyFont="1" applyFill="1" applyBorder="1"/>
    <xf numFmtId="0" fontId="19" fillId="3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wrapText="1"/>
    </xf>
    <xf numFmtId="2" fontId="24" fillId="2" borderId="2" xfId="0" applyNumberFormat="1" applyFont="1" applyFill="1" applyBorder="1" applyAlignment="1">
      <alignment wrapText="1"/>
    </xf>
    <xf numFmtId="165" fontId="24" fillId="2" borderId="2" xfId="0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horizontal="right"/>
    </xf>
    <xf numFmtId="49" fontId="25" fillId="2" borderId="1" xfId="0" applyNumberFormat="1" applyFont="1" applyFill="1" applyBorder="1" applyAlignment="1">
      <alignment horizontal="center"/>
    </xf>
    <xf numFmtId="164" fontId="25" fillId="2" borderId="1" xfId="1" applyNumberFormat="1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/>
    <xf numFmtId="49" fontId="26" fillId="3" borderId="1" xfId="0" applyNumberFormat="1" applyFont="1" applyFill="1" applyBorder="1" applyAlignment="1">
      <alignment horizontal="right"/>
    </xf>
    <xf numFmtId="167" fontId="26" fillId="3" borderId="1" xfId="1" applyNumberFormat="1" applyFont="1" applyFill="1" applyBorder="1"/>
    <xf numFmtId="0" fontId="26" fillId="3" borderId="1" xfId="0" applyFont="1" applyFill="1" applyBorder="1" applyAlignment="1">
      <alignment horizontal="right"/>
    </xf>
    <xf numFmtId="167" fontId="24" fillId="2" borderId="2" xfId="1" applyNumberFormat="1" applyFont="1" applyFill="1" applyBorder="1" applyAlignment="1">
      <alignment wrapText="1"/>
    </xf>
    <xf numFmtId="49" fontId="24" fillId="2" borderId="1" xfId="13" applyNumberFormat="1" applyFont="1" applyFill="1" applyBorder="1" applyAlignment="1">
      <alignment horizontal="center"/>
    </xf>
    <xf numFmtId="49" fontId="24" fillId="2" borderId="1" xfId="13" applyNumberFormat="1" applyFont="1" applyFill="1" applyBorder="1" applyAlignment="1">
      <alignment horizontal="center" wrapText="1"/>
    </xf>
    <xf numFmtId="1" fontId="24" fillId="2" borderId="1" xfId="14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0" fontId="19" fillId="3" borderId="1" xfId="0" applyNumberFormat="1" applyFont="1" applyFill="1" applyBorder="1" applyAlignment="1">
      <alignment horizontal="right"/>
    </xf>
    <xf numFmtId="167" fontId="19" fillId="3" borderId="1" xfId="1" applyNumberFormat="1" applyFont="1" applyFill="1" applyBorder="1"/>
    <xf numFmtId="49" fontId="19" fillId="3" borderId="1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 wrapText="1"/>
    </xf>
    <xf numFmtId="1" fontId="19" fillId="3" borderId="0" xfId="0" applyNumberFormat="1" applyFont="1" applyFill="1"/>
    <xf numFmtId="164" fontId="24" fillId="2" borderId="1" xfId="1" applyNumberFormat="1" applyFont="1" applyFill="1" applyBorder="1" applyAlignment="1">
      <alignment horizontal="center"/>
    </xf>
    <xf numFmtId="43" fontId="24" fillId="2" borderId="1" xfId="0" applyNumberFormat="1" applyFont="1" applyFill="1" applyBorder="1" applyAlignment="1">
      <alignment horizontal="center"/>
    </xf>
    <xf numFmtId="14" fontId="23" fillId="3" borderId="1" xfId="0" applyNumberFormat="1" applyFont="1" applyFill="1" applyBorder="1"/>
    <xf numFmtId="0" fontId="19" fillId="3" borderId="1" xfId="0" applyFont="1" applyFill="1" applyBorder="1"/>
    <xf numFmtId="167" fontId="23" fillId="3" borderId="1" xfId="1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43" fontId="19" fillId="3" borderId="0" xfId="0" applyNumberFormat="1" applyFont="1" applyFill="1"/>
    <xf numFmtId="0" fontId="23" fillId="3" borderId="1" xfId="0" applyFont="1" applyFill="1" applyBorder="1"/>
    <xf numFmtId="14" fontId="28" fillId="2" borderId="5" xfId="0" applyNumberFormat="1" applyFont="1" applyFill="1" applyBorder="1" applyAlignment="1">
      <alignment horizontal="center" wrapText="1"/>
    </xf>
    <xf numFmtId="43" fontId="28" fillId="2" borderId="6" xfId="1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left" wrapText="1"/>
    </xf>
    <xf numFmtId="0" fontId="28" fillId="2" borderId="7" xfId="0" applyFont="1" applyFill="1" applyBorder="1" applyAlignment="1">
      <alignment wrapText="1"/>
    </xf>
    <xf numFmtId="14" fontId="29" fillId="0" borderId="8" xfId="0" applyNumberFormat="1" applyFont="1" applyBorder="1"/>
    <xf numFmtId="39" fontId="29" fillId="0" borderId="9" xfId="1" applyNumberFormat="1" applyFont="1" applyBorder="1"/>
    <xf numFmtId="0" fontId="29" fillId="0" borderId="9" xfId="0" applyFont="1" applyBorder="1" applyAlignment="1">
      <alignment wrapText="1"/>
    </xf>
    <xf numFmtId="0" fontId="29" fillId="0" borderId="10" xfId="0" applyFont="1" applyBorder="1" applyAlignment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29" fillId="3" borderId="0" xfId="0" applyFont="1" applyFill="1"/>
    <xf numFmtId="166" fontId="29" fillId="3" borderId="0" xfId="1" applyNumberFormat="1" applyFont="1" applyFill="1"/>
    <xf numFmtId="43" fontId="29" fillId="3" borderId="0" xfId="1" applyFont="1" applyFill="1"/>
    <xf numFmtId="39" fontId="24" fillId="2" borderId="1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4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zoomScale="80" zoomScaleNormal="80" workbookViewId="0">
      <pane ySplit="5" topLeftCell="A6" activePane="bottomLeft" state="frozen"/>
      <selection pane="bottomLeft" activeCell="E12" sqref="E1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8" t="s">
        <v>20</v>
      </c>
      <c r="C1" s="78"/>
    </row>
    <row r="2" spans="1:3" ht="15" customHeight="1" x14ac:dyDescent="0.25">
      <c r="A2" s="4"/>
      <c r="B2" s="78"/>
      <c r="C2" s="78"/>
    </row>
    <row r="3" spans="1:3" ht="15" customHeight="1" x14ac:dyDescent="0.25">
      <c r="A3" s="4"/>
      <c r="B3" s="78"/>
      <c r="C3" s="78"/>
    </row>
    <row r="4" spans="1:3" ht="15" customHeight="1" x14ac:dyDescent="0.25">
      <c r="A4" s="4"/>
      <c r="B4" s="22" t="s">
        <v>29</v>
      </c>
      <c r="C4" s="22"/>
    </row>
    <row r="5" spans="1:3" ht="15.75" thickBot="1" x14ac:dyDescent="0.3"/>
    <row r="6" spans="1:3" s="9" customFormat="1" ht="18.75" thickBot="1" x14ac:dyDescent="0.3">
      <c r="A6" s="7"/>
      <c r="B6" s="8" t="s">
        <v>19</v>
      </c>
      <c r="C6" s="24"/>
    </row>
    <row r="7" spans="1:3" s="9" customFormat="1" ht="18.75" thickBot="1" x14ac:dyDescent="0.3">
      <c r="A7" s="7"/>
      <c r="B7" s="23" t="s">
        <v>25</v>
      </c>
      <c r="C7" s="26">
        <f>C8</f>
        <v>12680</v>
      </c>
    </row>
    <row r="8" spans="1:3" s="9" customFormat="1" ht="18.75" thickBot="1" x14ac:dyDescent="0.3">
      <c r="A8" s="10"/>
      <c r="B8" s="11" t="s">
        <v>9</v>
      </c>
      <c r="C8" s="25">
        <f>СМС!C19+'Оплата картами'!D13+Яндекс!C9+ФЛ!C9+ЮЛ!C8+'Ящики-копилки'!C8</f>
        <v>12680</v>
      </c>
    </row>
    <row r="9" spans="1:3" s="9" customFormat="1" ht="18.75" thickBot="1" x14ac:dyDescent="0.3">
      <c r="A9" s="7"/>
    </row>
    <row r="10" spans="1:3" s="9" customFormat="1" ht="18.75" thickBot="1" x14ac:dyDescent="0.3">
      <c r="A10" s="7"/>
      <c r="B10" s="8" t="s">
        <v>11</v>
      </c>
      <c r="C10" s="13"/>
    </row>
    <row r="11" spans="1:3" s="9" customFormat="1" ht="18" x14ac:dyDescent="0.25">
      <c r="A11" s="14"/>
      <c r="B11" s="15" t="s">
        <v>33</v>
      </c>
      <c r="C11" s="19">
        <f>SUMIF(РАСХОДЫ!$D$6:$D$6,'СВОДНЫЙ ОТЧЕТ'!B11,РАСХОДЫ!$B$6:$B$6)</f>
        <v>0</v>
      </c>
    </row>
    <row r="12" spans="1:3" s="9" customFormat="1" ht="18.75" thickBot="1" x14ac:dyDescent="0.3">
      <c r="A12" s="14"/>
      <c r="B12" s="16" t="s">
        <v>17</v>
      </c>
      <c r="C12" s="20">
        <f>SUMIF(РАСХОДЫ!$D$6:$D$6,'СВОДНЫЙ ОТЧЕТ'!B12,РАСХОДЫ!$B$6:$B$6)</f>
        <v>0</v>
      </c>
    </row>
    <row r="13" spans="1:3" s="9" customFormat="1" ht="18.75" thickBot="1" x14ac:dyDescent="0.3">
      <c r="A13" s="17"/>
      <c r="B13" s="18" t="s">
        <v>10</v>
      </c>
      <c r="C13" s="12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7"/>
  <sheetViews>
    <sheetView zoomScale="90" zoomScaleNormal="90" workbookViewId="0">
      <pane ySplit="6" topLeftCell="A7" activePane="bottomLeft" state="frozenSplit"/>
      <selection pane="bottomLeft" activeCell="I9" sqref="I9"/>
    </sheetView>
  </sheetViews>
  <sheetFormatPr defaultColWidth="9.140625" defaultRowHeight="15.75" x14ac:dyDescent="0.25"/>
  <cols>
    <col min="1" max="1" width="14.140625" style="21" customWidth="1"/>
    <col min="2" max="2" width="38.28515625" style="38" customWidth="1"/>
    <col min="3" max="3" width="22" style="21" customWidth="1"/>
    <col min="4" max="4" width="10.140625" style="21" customWidth="1"/>
    <col min="5" max="5" width="15.140625" style="1" customWidth="1"/>
    <col min="6" max="16384" width="9.140625" style="1"/>
  </cols>
  <sheetData>
    <row r="1" spans="1:4" ht="22.5" customHeight="1" x14ac:dyDescent="0.25">
      <c r="A1" s="79" t="s">
        <v>21</v>
      </c>
      <c r="B1" s="79"/>
      <c r="C1" s="79"/>
      <c r="D1" s="79"/>
    </row>
    <row r="2" spans="1:4" ht="22.5" customHeight="1" x14ac:dyDescent="0.25">
      <c r="A2" s="79"/>
      <c r="B2" s="79"/>
      <c r="C2" s="79"/>
      <c r="D2" s="79"/>
    </row>
    <row r="3" spans="1:4" ht="16.5" customHeight="1" x14ac:dyDescent="0.25">
      <c r="A3" s="79"/>
      <c r="B3" s="79"/>
      <c r="C3" s="79"/>
      <c r="D3" s="79"/>
    </row>
    <row r="4" spans="1:4" ht="22.5" customHeight="1" x14ac:dyDescent="0.25">
      <c r="A4" s="27"/>
      <c r="B4" s="80" t="str">
        <f>'СВОДНЫЙ ОТЧЕТ'!B4</f>
        <v xml:space="preserve">за период 01.09.2017-30.09.2017 </v>
      </c>
      <c r="C4" s="80"/>
      <c r="D4" s="27"/>
    </row>
    <row r="6" spans="1:4" s="2" customFormat="1" x14ac:dyDescent="0.25">
      <c r="A6" s="28" t="s">
        <v>3</v>
      </c>
      <c r="B6" s="28" t="s">
        <v>4</v>
      </c>
      <c r="C6" s="29" t="s">
        <v>7</v>
      </c>
      <c r="D6" s="29" t="s">
        <v>2</v>
      </c>
    </row>
    <row r="7" spans="1:4" s="2" customFormat="1" x14ac:dyDescent="0.25">
      <c r="A7" s="30">
        <v>42979</v>
      </c>
      <c r="B7" s="31" t="s">
        <v>34</v>
      </c>
      <c r="C7" s="32">
        <v>200</v>
      </c>
      <c r="D7" s="33" t="s">
        <v>12</v>
      </c>
    </row>
    <row r="8" spans="1:4" s="2" customFormat="1" x14ac:dyDescent="0.25">
      <c r="A8" s="30">
        <v>42982</v>
      </c>
      <c r="B8" s="31" t="s">
        <v>35</v>
      </c>
      <c r="C8" s="32">
        <v>100</v>
      </c>
      <c r="D8" s="33" t="s">
        <v>12</v>
      </c>
    </row>
    <row r="9" spans="1:4" s="2" customFormat="1" x14ac:dyDescent="0.25">
      <c r="A9" s="30">
        <v>42984</v>
      </c>
      <c r="B9" s="31" t="s">
        <v>36</v>
      </c>
      <c r="C9" s="32">
        <v>200</v>
      </c>
      <c r="D9" s="33" t="s">
        <v>12</v>
      </c>
    </row>
    <row r="10" spans="1:4" s="2" customFormat="1" x14ac:dyDescent="0.25">
      <c r="A10" s="30">
        <v>42992</v>
      </c>
      <c r="B10" s="31" t="s">
        <v>37</v>
      </c>
      <c r="C10" s="32">
        <v>200</v>
      </c>
      <c r="D10" s="33" t="s">
        <v>12</v>
      </c>
    </row>
    <row r="11" spans="1:4" s="2" customFormat="1" x14ac:dyDescent="0.25">
      <c r="A11" s="30">
        <v>42992</v>
      </c>
      <c r="B11" s="31" t="s">
        <v>38</v>
      </c>
      <c r="C11" s="32">
        <v>100</v>
      </c>
      <c r="D11" s="33" t="s">
        <v>12</v>
      </c>
    </row>
    <row r="12" spans="1:4" s="2" customFormat="1" x14ac:dyDescent="0.25">
      <c r="A12" s="30">
        <v>42992</v>
      </c>
      <c r="B12" s="31" t="s">
        <v>39</v>
      </c>
      <c r="C12" s="32">
        <v>100</v>
      </c>
      <c r="D12" s="33" t="s">
        <v>12</v>
      </c>
    </row>
    <row r="13" spans="1:4" s="2" customFormat="1" x14ac:dyDescent="0.25">
      <c r="A13" s="30">
        <v>42992</v>
      </c>
      <c r="B13" s="31" t="s">
        <v>39</v>
      </c>
      <c r="C13" s="32">
        <v>100</v>
      </c>
      <c r="D13" s="33" t="s">
        <v>12</v>
      </c>
    </row>
    <row r="14" spans="1:4" s="2" customFormat="1" x14ac:dyDescent="0.25">
      <c r="A14" s="30">
        <v>42997</v>
      </c>
      <c r="B14" s="31" t="s">
        <v>40</v>
      </c>
      <c r="C14" s="32">
        <v>100</v>
      </c>
      <c r="D14" s="33" t="s">
        <v>12</v>
      </c>
    </row>
    <row r="15" spans="1:4" s="2" customFormat="1" x14ac:dyDescent="0.25">
      <c r="A15" s="30">
        <v>43000</v>
      </c>
      <c r="B15" s="31" t="s">
        <v>41</v>
      </c>
      <c r="C15" s="32">
        <v>10</v>
      </c>
      <c r="D15" s="33" t="s">
        <v>12</v>
      </c>
    </row>
    <row r="16" spans="1:4" s="2" customFormat="1" x14ac:dyDescent="0.25">
      <c r="A16" s="30">
        <v>43002</v>
      </c>
      <c r="B16" s="31" t="s">
        <v>42</v>
      </c>
      <c r="C16" s="32">
        <v>100</v>
      </c>
      <c r="D16" s="33" t="s">
        <v>12</v>
      </c>
    </row>
    <row r="17" spans="1:5" x14ac:dyDescent="0.25">
      <c r="A17" s="30">
        <v>43006</v>
      </c>
      <c r="B17" s="31" t="s">
        <v>43</v>
      </c>
      <c r="C17" s="32">
        <v>220</v>
      </c>
      <c r="D17" s="33" t="s">
        <v>12</v>
      </c>
      <c r="E17" s="5"/>
    </row>
    <row r="18" spans="1:5" x14ac:dyDescent="0.25">
      <c r="A18" s="30">
        <v>43006</v>
      </c>
      <c r="B18" s="31" t="s">
        <v>44</v>
      </c>
      <c r="C18" s="32">
        <v>100</v>
      </c>
      <c r="D18" s="33" t="s">
        <v>12</v>
      </c>
      <c r="E18" s="5"/>
    </row>
    <row r="19" spans="1:5" x14ac:dyDescent="0.25">
      <c r="A19" s="34" t="s">
        <v>0</v>
      </c>
      <c r="B19" s="35"/>
      <c r="C19" s="36">
        <f>SUM(C7:C18)</f>
        <v>1530</v>
      </c>
      <c r="D19" s="37" t="s">
        <v>12</v>
      </c>
    </row>
    <row r="620257" spans="4:4" x14ac:dyDescent="0.25">
      <c r="D620257" s="33"/>
    </row>
  </sheetData>
  <autoFilter ref="A6:D18">
    <sortState ref="A6:D5263">
      <sortCondition ref="A5:A3842"/>
    </sortState>
  </autoFilter>
  <mergeCells count="2">
    <mergeCell ref="A1:D3"/>
    <mergeCell ref="B4:C4"/>
  </mergeCells>
  <conditionalFormatting sqref="B6:D6 B7:B18">
    <cfRule type="cellIs" dxfId="13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3"/>
  <sheetViews>
    <sheetView zoomScale="90" zoomScaleNormal="90" workbookViewId="0">
      <pane ySplit="6" topLeftCell="A7" activePane="bottomLeft" state="frozen"/>
      <selection pane="bottomLeft" activeCell="B16" sqref="B16"/>
    </sheetView>
  </sheetViews>
  <sheetFormatPr defaultColWidth="9.140625" defaultRowHeight="15.75" x14ac:dyDescent="0.25"/>
  <cols>
    <col min="1" max="1" width="12.28515625" style="21" customWidth="1"/>
    <col min="2" max="2" width="52.42578125" style="21" customWidth="1"/>
    <col min="3" max="3" width="35.140625" style="21" customWidth="1"/>
    <col min="4" max="4" width="18.28515625" style="21" bestFit="1" customWidth="1"/>
    <col min="5" max="5" width="9.140625" style="21"/>
    <col min="6" max="16384" width="9.140625" style="1"/>
  </cols>
  <sheetData>
    <row r="1" spans="1:5" s="21" customFormat="1" ht="21.75" customHeight="1" x14ac:dyDescent="0.2">
      <c r="A1" s="80" t="s">
        <v>26</v>
      </c>
      <c r="B1" s="80"/>
      <c r="C1" s="80"/>
      <c r="D1" s="80"/>
      <c r="E1" s="80"/>
    </row>
    <row r="2" spans="1:5" s="21" customFormat="1" ht="21.75" customHeight="1" x14ac:dyDescent="0.2">
      <c r="A2" s="80"/>
      <c r="B2" s="80"/>
      <c r="C2" s="80"/>
      <c r="D2" s="80"/>
      <c r="E2" s="80"/>
    </row>
    <row r="3" spans="1:5" s="21" customFormat="1" ht="21.75" customHeight="1" x14ac:dyDescent="0.2">
      <c r="A3" s="80"/>
      <c r="B3" s="80"/>
      <c r="C3" s="80"/>
      <c r="D3" s="80"/>
      <c r="E3" s="80"/>
    </row>
    <row r="4" spans="1:5" s="21" customFormat="1" ht="21.75" customHeight="1" x14ac:dyDescent="0.2">
      <c r="A4" s="80" t="str">
        <f>'СВОДНЫЙ ОТЧЕТ'!B4</f>
        <v xml:space="preserve">за период 01.09.2017-30.09.2017 </v>
      </c>
      <c r="B4" s="80"/>
      <c r="C4" s="80"/>
      <c r="D4" s="80"/>
      <c r="E4" s="80"/>
    </row>
    <row r="6" spans="1:5" x14ac:dyDescent="0.25">
      <c r="A6" s="39" t="s">
        <v>3</v>
      </c>
      <c r="B6" s="39" t="s">
        <v>1</v>
      </c>
      <c r="C6" s="39" t="s">
        <v>8</v>
      </c>
      <c r="D6" s="40" t="s">
        <v>7</v>
      </c>
      <c r="E6" s="39" t="s">
        <v>2</v>
      </c>
    </row>
    <row r="7" spans="1:5" x14ac:dyDescent="0.25">
      <c r="A7" s="41">
        <v>42986</v>
      </c>
      <c r="B7" s="42" t="s">
        <v>47</v>
      </c>
      <c r="C7" s="43" t="s">
        <v>31</v>
      </c>
      <c r="D7" s="44">
        <v>300</v>
      </c>
      <c r="E7" s="45" t="s">
        <v>12</v>
      </c>
    </row>
    <row r="8" spans="1:5" x14ac:dyDescent="0.25">
      <c r="A8" s="41">
        <v>43000</v>
      </c>
      <c r="B8" s="42" t="s">
        <v>47</v>
      </c>
      <c r="C8" s="43" t="s">
        <v>32</v>
      </c>
      <c r="D8" s="44">
        <v>10</v>
      </c>
      <c r="E8" s="45" t="s">
        <v>12</v>
      </c>
    </row>
    <row r="9" spans="1:5" x14ac:dyDescent="0.25">
      <c r="A9" s="41">
        <v>43000</v>
      </c>
      <c r="B9" s="42" t="s">
        <v>47</v>
      </c>
      <c r="C9" s="43" t="s">
        <v>32</v>
      </c>
      <c r="D9" s="44">
        <v>10</v>
      </c>
      <c r="E9" s="45" t="s">
        <v>12</v>
      </c>
    </row>
    <row r="10" spans="1:5" x14ac:dyDescent="0.25">
      <c r="A10" s="41">
        <v>43000</v>
      </c>
      <c r="B10" s="42" t="s">
        <v>47</v>
      </c>
      <c r="C10" s="43" t="s">
        <v>32</v>
      </c>
      <c r="D10" s="44">
        <v>10</v>
      </c>
      <c r="E10" s="45" t="s">
        <v>12</v>
      </c>
    </row>
    <row r="11" spans="1:5" x14ac:dyDescent="0.25">
      <c r="A11" s="41">
        <v>43000</v>
      </c>
      <c r="B11" s="42" t="s">
        <v>48</v>
      </c>
      <c r="C11" s="43"/>
      <c r="D11" s="44">
        <v>10</v>
      </c>
      <c r="E11" s="45" t="s">
        <v>12</v>
      </c>
    </row>
    <row r="12" spans="1:5" x14ac:dyDescent="0.25">
      <c r="A12" s="41">
        <v>43004</v>
      </c>
      <c r="B12" s="42" t="s">
        <v>48</v>
      </c>
      <c r="C12" s="43"/>
      <c r="D12" s="44">
        <v>100</v>
      </c>
      <c r="E12" s="45" t="s">
        <v>12</v>
      </c>
    </row>
    <row r="13" spans="1:5" x14ac:dyDescent="0.25">
      <c r="A13" s="34" t="s">
        <v>0</v>
      </c>
      <c r="B13" s="35"/>
      <c r="C13" s="35"/>
      <c r="D13" s="46">
        <f>SUM(D7:D12)</f>
        <v>440</v>
      </c>
      <c r="E13" s="37" t="s">
        <v>12</v>
      </c>
    </row>
  </sheetData>
  <autoFilter ref="A6:E13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D22" sqref="D22:D23"/>
    </sheetView>
  </sheetViews>
  <sheetFormatPr defaultColWidth="9.140625" defaultRowHeight="15.75" x14ac:dyDescent="0.25"/>
  <cols>
    <col min="1" max="1" width="19.28515625" style="21" customWidth="1"/>
    <col min="2" max="2" width="29.7109375" style="21" customWidth="1"/>
    <col min="3" max="3" width="15" style="55" bestFit="1" customWidth="1"/>
    <col min="4" max="4" width="11.140625" style="21" customWidth="1"/>
    <col min="5" max="16384" width="9.140625" style="1"/>
  </cols>
  <sheetData>
    <row r="1" spans="1:5" ht="22.5" customHeight="1" x14ac:dyDescent="0.25">
      <c r="A1" s="80" t="s">
        <v>22</v>
      </c>
      <c r="B1" s="80"/>
      <c r="C1" s="80"/>
      <c r="D1" s="80"/>
    </row>
    <row r="2" spans="1:5" ht="22.5" customHeight="1" x14ac:dyDescent="0.25">
      <c r="A2" s="80"/>
      <c r="B2" s="80"/>
      <c r="C2" s="80"/>
      <c r="D2" s="80"/>
    </row>
    <row r="3" spans="1:5" ht="22.5" customHeight="1" x14ac:dyDescent="0.25">
      <c r="A3" s="80"/>
      <c r="B3" s="80"/>
      <c r="C3" s="80"/>
      <c r="D3" s="80"/>
    </row>
    <row r="4" spans="1:5" ht="22.5" customHeight="1" x14ac:dyDescent="0.25">
      <c r="A4" s="80" t="str">
        <f>'СВОДНЫЙ ОТЧЕТ'!B4</f>
        <v xml:space="preserve">за период 01.09.2017-30.09.2017 </v>
      </c>
      <c r="B4" s="80"/>
      <c r="C4" s="80"/>
      <c r="D4" s="80"/>
    </row>
    <row r="6" spans="1:5" s="2" customFormat="1" ht="31.5" x14ac:dyDescent="0.25">
      <c r="A6" s="47" t="s">
        <v>3</v>
      </c>
      <c r="B6" s="48" t="s">
        <v>18</v>
      </c>
      <c r="C6" s="49" t="s">
        <v>7</v>
      </c>
      <c r="D6" s="50" t="s">
        <v>2</v>
      </c>
      <c r="E6" s="1"/>
    </row>
    <row r="7" spans="1:5" x14ac:dyDescent="0.25">
      <c r="A7" s="30"/>
      <c r="B7" s="51"/>
      <c r="C7" s="52"/>
      <c r="D7" s="33" t="s">
        <v>12</v>
      </c>
    </row>
    <row r="8" spans="1:5" x14ac:dyDescent="0.25">
      <c r="A8" s="30"/>
      <c r="B8" s="53"/>
      <c r="C8" s="52"/>
      <c r="D8" s="33" t="s">
        <v>12</v>
      </c>
    </row>
    <row r="9" spans="1:5" x14ac:dyDescent="0.25">
      <c r="A9" s="34" t="s">
        <v>0</v>
      </c>
      <c r="B9" s="35"/>
      <c r="C9" s="46">
        <f>SUM(C7:C8)</f>
        <v>0</v>
      </c>
      <c r="D9" s="54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C10" sqref="C10"/>
    </sheetView>
  </sheetViews>
  <sheetFormatPr defaultColWidth="9.140625" defaultRowHeight="15.75" x14ac:dyDescent="0.25"/>
  <cols>
    <col min="1" max="1" width="16.7109375" style="21" customWidth="1"/>
    <col min="2" max="2" width="38.7109375" style="21" customWidth="1"/>
    <col min="3" max="3" width="16.5703125" style="62" customWidth="1"/>
    <col min="4" max="4" width="9.140625" style="21"/>
    <col min="5" max="16384" width="9.140625" style="1"/>
  </cols>
  <sheetData>
    <row r="1" spans="1:4" ht="15" x14ac:dyDescent="0.25">
      <c r="A1" s="80" t="s">
        <v>23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15" x14ac:dyDescent="0.25">
      <c r="A3" s="80"/>
      <c r="B3" s="80"/>
      <c r="C3" s="80"/>
      <c r="D3" s="80"/>
    </row>
    <row r="4" spans="1:4" x14ac:dyDescent="0.25">
      <c r="A4" s="80" t="str">
        <f>'СВОДНЫЙ ОТЧЕТ'!B4</f>
        <v xml:space="preserve">за период 01.09.2017-30.09.2017 </v>
      </c>
      <c r="B4" s="80"/>
      <c r="C4" s="80"/>
      <c r="D4" s="80"/>
    </row>
    <row r="6" spans="1:4" x14ac:dyDescent="0.25">
      <c r="A6" s="50" t="s">
        <v>5</v>
      </c>
      <c r="B6" s="56" t="s">
        <v>1</v>
      </c>
      <c r="C6" s="57" t="s">
        <v>7</v>
      </c>
      <c r="D6" s="50" t="s">
        <v>2</v>
      </c>
    </row>
    <row r="7" spans="1:4" x14ac:dyDescent="0.25">
      <c r="A7" s="58">
        <v>42991</v>
      </c>
      <c r="B7" s="59" t="s">
        <v>30</v>
      </c>
      <c r="C7" s="60">
        <v>9710</v>
      </c>
      <c r="D7" s="33" t="s">
        <v>12</v>
      </c>
    </row>
    <row r="8" spans="1:4" x14ac:dyDescent="0.25">
      <c r="A8" s="58">
        <v>42998</v>
      </c>
      <c r="B8" s="59" t="s">
        <v>46</v>
      </c>
      <c r="C8" s="60">
        <v>1000</v>
      </c>
      <c r="D8" s="33" t="s">
        <v>12</v>
      </c>
    </row>
    <row r="9" spans="1:4" x14ac:dyDescent="0.25">
      <c r="A9" s="34" t="s">
        <v>0</v>
      </c>
      <c r="B9" s="34"/>
      <c r="C9" s="61">
        <f>SUM(C7:C8)</f>
        <v>10710</v>
      </c>
      <c r="D9" s="34" t="s">
        <v>12</v>
      </c>
    </row>
  </sheetData>
  <autoFilter ref="A6:D9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J13" sqref="J13"/>
    </sheetView>
  </sheetViews>
  <sheetFormatPr defaultColWidth="9.140625" defaultRowHeight="15.75" x14ac:dyDescent="0.25"/>
  <cols>
    <col min="1" max="1" width="12.5703125" style="21" customWidth="1"/>
    <col min="2" max="2" width="56.7109375" style="21" customWidth="1"/>
    <col min="3" max="3" width="13.85546875" style="21" bestFit="1" customWidth="1"/>
    <col min="4" max="4" width="9.140625" style="21"/>
    <col min="5" max="16384" width="9.140625" style="1"/>
  </cols>
  <sheetData>
    <row r="1" spans="1:4" ht="15" x14ac:dyDescent="0.25">
      <c r="A1" s="80" t="s">
        <v>45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15" x14ac:dyDescent="0.25">
      <c r="A3" s="80"/>
      <c r="B3" s="80"/>
      <c r="C3" s="80"/>
      <c r="D3" s="80"/>
    </row>
    <row r="4" spans="1:4" x14ac:dyDescent="0.25">
      <c r="A4" s="80" t="str">
        <f>'СВОДНЫЙ ОТЧЕТ'!B4</f>
        <v xml:space="preserve">за период 01.09.2017-30.09.2017 </v>
      </c>
      <c r="B4" s="80"/>
      <c r="C4" s="80"/>
      <c r="D4" s="80"/>
    </row>
    <row r="6" spans="1:4" s="2" customFormat="1" x14ac:dyDescent="0.25">
      <c r="A6" s="50" t="s">
        <v>5</v>
      </c>
      <c r="B6" s="56" t="s">
        <v>6</v>
      </c>
      <c r="C6" s="56" t="s">
        <v>7</v>
      </c>
      <c r="D6" s="50" t="s">
        <v>2</v>
      </c>
    </row>
    <row r="7" spans="1:4" ht="15.75" customHeight="1" x14ac:dyDescent="0.25">
      <c r="A7" s="58"/>
      <c r="B7" s="63"/>
      <c r="C7" s="60">
        <v>0</v>
      </c>
      <c r="D7" s="33" t="s">
        <v>12</v>
      </c>
    </row>
    <row r="8" spans="1:4" x14ac:dyDescent="0.25">
      <c r="A8" s="34" t="s">
        <v>0</v>
      </c>
      <c r="B8" s="34"/>
      <c r="C8" s="61">
        <f>SUM(C7:C7)</f>
        <v>0</v>
      </c>
      <c r="D8" s="34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tabSelected="1" workbookViewId="0">
      <selection activeCell="G15" sqref="G15"/>
    </sheetView>
  </sheetViews>
  <sheetFormatPr defaultRowHeight="15.75" x14ac:dyDescent="0.25"/>
  <cols>
    <col min="1" max="1" width="12.5703125" style="21" customWidth="1"/>
    <col min="2" max="2" width="65" style="21" customWidth="1"/>
    <col min="3" max="3" width="13.85546875" style="21" bestFit="1" customWidth="1"/>
    <col min="4" max="4" width="9.140625" style="21"/>
  </cols>
  <sheetData>
    <row r="1" spans="1:4" ht="15" x14ac:dyDescent="0.25">
      <c r="A1" s="80" t="s">
        <v>27</v>
      </c>
      <c r="B1" s="80"/>
      <c r="C1" s="80"/>
      <c r="D1" s="80"/>
    </row>
    <row r="2" spans="1:4" ht="15" x14ac:dyDescent="0.25">
      <c r="A2" s="80"/>
      <c r="B2" s="80"/>
      <c r="C2" s="80"/>
      <c r="D2" s="80"/>
    </row>
    <row r="3" spans="1:4" ht="15" x14ac:dyDescent="0.25">
      <c r="A3" s="80"/>
      <c r="B3" s="80"/>
      <c r="C3" s="80"/>
      <c r="D3" s="80"/>
    </row>
    <row r="4" spans="1:4" x14ac:dyDescent="0.25">
      <c r="A4" s="80" t="str">
        <f>'СВОДНЫЙ ОТЧЕТ'!B4</f>
        <v xml:space="preserve">за период 01.09.2017-30.09.2017 </v>
      </c>
      <c r="B4" s="80"/>
      <c r="C4" s="80"/>
      <c r="D4" s="80"/>
    </row>
    <row r="6" spans="1:4" x14ac:dyDescent="0.25">
      <c r="A6" s="50" t="s">
        <v>5</v>
      </c>
      <c r="B6" s="56" t="s">
        <v>28</v>
      </c>
      <c r="C6" s="56" t="s">
        <v>7</v>
      </c>
      <c r="D6" s="50" t="s">
        <v>2</v>
      </c>
    </row>
    <row r="7" spans="1:4" x14ac:dyDescent="0.25">
      <c r="A7" s="58"/>
      <c r="B7" s="63"/>
      <c r="C7" s="60"/>
      <c r="D7" s="33" t="s">
        <v>12</v>
      </c>
    </row>
    <row r="8" spans="1:4" x14ac:dyDescent="0.25">
      <c r="A8" s="34" t="s">
        <v>0</v>
      </c>
      <c r="B8" s="34"/>
      <c r="C8" s="61">
        <f>SUM(C7:C7)</f>
        <v>0</v>
      </c>
      <c r="D8" s="34" t="s">
        <v>12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C10" sqref="C10"/>
    </sheetView>
  </sheetViews>
  <sheetFormatPr defaultColWidth="9.140625" defaultRowHeight="18" x14ac:dyDescent="0.4"/>
  <cols>
    <col min="1" max="1" width="11.140625" style="74" customWidth="1"/>
    <col min="2" max="2" width="14.140625" style="76" bestFit="1" customWidth="1"/>
    <col min="3" max="3" width="68" style="74" customWidth="1"/>
    <col min="4" max="4" width="39" style="74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4">
      <c r="A2" s="81" t="s">
        <v>24</v>
      </c>
      <c r="B2" s="81"/>
      <c r="C2" s="81"/>
      <c r="D2" s="81"/>
    </row>
    <row r="3" spans="1:4" x14ac:dyDescent="0.4">
      <c r="A3" s="81" t="str">
        <f>'СВОДНЫЙ ОТЧЕТ'!B4</f>
        <v xml:space="preserve">за период 01.09.2017-30.09.2017 </v>
      </c>
      <c r="B3" s="81"/>
      <c r="C3" s="81"/>
      <c r="D3" s="81"/>
    </row>
    <row r="5" spans="1:4" x14ac:dyDescent="0.4">
      <c r="A5" s="64" t="s">
        <v>13</v>
      </c>
      <c r="B5" s="65" t="s">
        <v>14</v>
      </c>
      <c r="C5" s="66" t="s">
        <v>15</v>
      </c>
      <c r="D5" s="67" t="s">
        <v>16</v>
      </c>
    </row>
    <row r="6" spans="1:4" s="6" customFormat="1" x14ac:dyDescent="0.4">
      <c r="A6" s="68"/>
      <c r="B6" s="69"/>
      <c r="C6" s="70"/>
      <c r="D6" s="71"/>
    </row>
    <row r="7" spans="1:4" x14ac:dyDescent="0.4">
      <c r="A7" s="72" t="s">
        <v>0</v>
      </c>
      <c r="B7" s="77">
        <f>SUM(B6:B6)</f>
        <v>0</v>
      </c>
      <c r="C7" s="73"/>
      <c r="D7" s="73"/>
    </row>
    <row r="31715" spans="2:2" x14ac:dyDescent="0.4">
      <c r="B31715" s="75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2017-10-13T13:01:16Z</dcterms:modified>
</cp:coreProperties>
</file>