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сайте'!$A$6:$E$10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ФЛ!$A$6:$D$11</definedName>
    <definedName name="_xlnm._FilterDatabase" localSheetId="6" hidden="1">ЮЛ!$A$6:$D$9</definedName>
    <definedName name="_xlnm._FilterDatabase" localSheetId="4" hidden="1">Яндекс.Деньги!$A$6:$D$6</definedName>
  </definedNames>
  <calcPr calcId="162913" refMode="R1C1"/>
</workbook>
</file>

<file path=xl/calcChain.xml><?xml version="1.0" encoding="utf-8"?>
<calcChain xmlns="http://schemas.openxmlformats.org/spreadsheetml/2006/main">
  <c r="D10" i="5" l="1"/>
  <c r="C19" i="3" l="1"/>
  <c r="C11" i="10" l="1"/>
  <c r="C10" i="9" l="1"/>
  <c r="C9" i="15" l="1"/>
  <c r="C11" i="16"/>
  <c r="C10" i="11" l="1"/>
  <c r="B4" i="3" l="1"/>
  <c r="C11" i="12" l="1"/>
  <c r="B4" i="16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<sst xmlns="http://schemas.openxmlformats.org/spreadsheetml/2006/main" count="122" uniqueCount="57">
  <si>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</si>
  <si>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</si>
  <si>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</si>
  <si>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</si>
  <si>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</si>
  <si>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</si>
  <si>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</si>
  <si>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</si>
  <si>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</si>
  <si>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</si>
  <si>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</si>
  <si>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</si>
  <si>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</si>
  <si>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</si>
  <si>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</si>
  <si>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</si>
  <si>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</si>
  <si>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</si>
  <si>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</si>
  <si>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</si>
  <si>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</si>
  <si>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</si>
  <si>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</si>
  <si>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</si>
  <si>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</si>
  <si>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</si>
  <si>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</si>
  <si>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</si>
  <si>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</si>
  <si>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Организация выездной службы паллиативной медицинской помощи</t>
  </si>
  <si>
    <t>ВППМС</t>
  </si>
  <si>
    <t>Адрес размещения</t>
  </si>
  <si>
    <t>8431</t>
  </si>
  <si>
    <t>за период 01.12.2018-31.12.2018</t>
  </si>
  <si>
    <t>за декабрь 2018г.</t>
  </si>
  <si>
    <t>0753</t>
  </si>
  <si>
    <t>3692</t>
  </si>
  <si>
    <t>4420</t>
  </si>
  <si>
    <t>г. Орел, Кромское шоссе, д.4 (Спортивный центр Мега Гринн)</t>
  </si>
  <si>
    <t>Галина Анатольевна Б.</t>
  </si>
  <si>
    <t>Татьяна Алексеевна С.</t>
  </si>
  <si>
    <t>9474</t>
  </si>
  <si>
    <t>1523</t>
  </si>
  <si>
    <t>0349</t>
  </si>
  <si>
    <t>Минакова Галина Васильевна</t>
  </si>
  <si>
    <t>Жук Сергей Николаевич</t>
  </si>
  <si>
    <t>Кристина Анатольевна С.</t>
  </si>
  <si>
    <t>5188</t>
  </si>
  <si>
    <t>4148</t>
  </si>
  <si>
    <t>1304</t>
  </si>
  <si>
    <t>ИП Малашенко Ирина Олеговна</t>
  </si>
  <si>
    <t>Анна Андреевна А.</t>
  </si>
  <si>
    <t>1766</t>
  </si>
  <si>
    <t>8157</t>
  </si>
  <si>
    <t>6573</t>
  </si>
  <si>
    <t>5249</t>
  </si>
  <si>
    <t>БУЗ ОРЛОВСКОЙ ОБЛАСТИ "ДЕТСКАЯ СТОМАТОЛОГИЧЕСКАЯ ПОЛИКЛИНИКА"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</si>
</sst>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43" fontId="14" fillId="0" borderId="1" xfId="0" applyNumberFormat="1" applyFont="1" applyFill="1" applyBorder="1"/>
    <xf numFmtId="43" fontId="14" fillId="3" borderId="3" xfId="1" applyNumberFormat="1" applyFont="1" applyFill="1" applyBorder="1"/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tabSelected="1" zoomScale="80" zoomScaleNormal="80" workbookViewId="0">
      <pane ySplit="5" topLeftCell="A6" activePane="bottomLeft" state="frozen"/>
      <selection pane="bottomLeft" activeCell="B19" sqref="B19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0" t="s">
        <v>17</v>
      </c>
      <c r="C1" s="70"/>
    </row>
    <row r="2" spans="1:3" ht="15" customHeight="1" x14ac:dyDescent="0.25">
      <c r="A2" s="4"/>
      <c r="B2" s="70"/>
      <c r="C2" s="70"/>
    </row>
    <row r="3" spans="1:3" ht="15" customHeight="1" x14ac:dyDescent="0.25">
      <c r="A3" s="4"/>
      <c r="B3" s="70"/>
      <c r="C3" s="70"/>
    </row>
    <row r="4" spans="1:3" ht="15" customHeight="1" x14ac:dyDescent="0.25">
      <c r="A4" s="4"/>
      <c r="B4" s="18" t="s">
        <v>33</v>
      </c>
      <c r="C4" s="18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0"/>
    </row>
    <row r="7" spans="1:3" s="8" customFormat="1" ht="18.75" thickBot="1" x14ac:dyDescent="0.3">
      <c r="A7" s="6"/>
      <c r="B7" s="19" t="s">
        <v>21</v>
      </c>
      <c r="C7" s="74">
        <f>C8</f>
        <v>62519</v>
      </c>
    </row>
    <row r="8" spans="1:3" s="8" customFormat="1" ht="18.75" thickBot="1" x14ac:dyDescent="0.3">
      <c r="A8" s="9"/>
      <c r="B8" s="10" t="s">
        <v>8</v>
      </c>
      <c r="C8" s="21">
        <f>СМС!C19+'Оплата на сайте'!D10+Яндекс.Деньги!C10+ФЛ!C11+ЮЛ!C10+'Ящики-копилки'!C9+'На карту Сбербанка'!C11</f>
        <v>62519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75">
        <f>РАСХОДЫ!B6</f>
        <v>46877.5</v>
      </c>
    </row>
    <row r="12" spans="1:3" s="8" customFormat="1" ht="18.75" thickBot="1" x14ac:dyDescent="0.3">
      <c r="A12" s="15"/>
      <c r="B12" s="16" t="s">
        <v>9</v>
      </c>
      <c r="C12" s="11">
        <f>РАСХОДЫ!B6</f>
        <v>46877.5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57"/>
  <sheetViews>
    <sheetView zoomScale="90" zoomScaleNormal="90" workbookViewId="0">
      <pane ySplit="6" topLeftCell="A7" activePane="bottomLeft" state="frozenSplit"/>
      <selection pane="bottomLeft" activeCell="E16" sqref="E16"/>
    </sheetView>
  </sheetViews>
  <sheetFormatPr defaultColWidth="9.140625" defaultRowHeight="15.75" x14ac:dyDescent="0.25"/>
  <cols>
    <col min="1" max="1" width="15.5703125" style="17" customWidth="1"/>
    <col min="2" max="2" width="38.5703125" style="64" customWidth="1"/>
    <col min="3" max="3" width="22" style="17" customWidth="1"/>
    <col min="4" max="4" width="10.140625" style="17" customWidth="1"/>
    <col min="5" max="5" width="15.140625" style="1" customWidth="1"/>
    <col min="6" max="16384" width="9.140625" style="1"/>
  </cols>
  <sheetData>
    <row r="1" spans="1:5" ht="22.5" customHeight="1" x14ac:dyDescent="0.25">
      <c r="A1" s="71" t="s">
        <v>18</v>
      </c>
      <c r="B1" s="71"/>
      <c r="C1" s="71"/>
      <c r="D1" s="71"/>
    </row>
    <row r="2" spans="1:5" ht="22.5" customHeight="1" x14ac:dyDescent="0.25">
      <c r="A2" s="71"/>
      <c r="B2" s="71"/>
      <c r="C2" s="71"/>
      <c r="D2" s="71"/>
    </row>
    <row r="3" spans="1:5" ht="16.5" customHeight="1" x14ac:dyDescent="0.25">
      <c r="A3" s="71"/>
      <c r="B3" s="71"/>
      <c r="C3" s="71"/>
      <c r="D3" s="71"/>
    </row>
    <row r="4" spans="1:5" ht="22.5" customHeight="1" x14ac:dyDescent="0.25">
      <c r="A4" s="22"/>
      <c r="B4" s="72" t="str">
        <f>'СВОДНЫЙ ОТЧЕТ'!B4</f>
        <v>за период 01.12.2018-31.12.2018</v>
      </c>
      <c r="C4" s="72"/>
      <c r="D4" s="22"/>
    </row>
    <row r="6" spans="1:5" s="2" customFormat="1" x14ac:dyDescent="0.25">
      <c r="A6" s="23" t="s">
        <v>3</v>
      </c>
      <c r="B6" s="23" t="s">
        <v>4</v>
      </c>
      <c r="C6" s="24" t="s">
        <v>7</v>
      </c>
      <c r="D6" s="24" t="s">
        <v>2</v>
      </c>
    </row>
    <row r="7" spans="1:5" x14ac:dyDescent="0.25">
      <c r="A7" s="25">
        <v>43435</v>
      </c>
      <c r="B7" s="62" t="s">
        <v>35</v>
      </c>
      <c r="C7" s="26">
        <v>300</v>
      </c>
      <c r="D7" s="27" t="s">
        <v>11</v>
      </c>
      <c r="E7" s="5"/>
    </row>
    <row r="8" spans="1:5" x14ac:dyDescent="0.25">
      <c r="A8" s="25">
        <v>43435</v>
      </c>
      <c r="B8" s="62" t="s">
        <v>32</v>
      </c>
      <c r="C8" s="26">
        <v>100</v>
      </c>
      <c r="D8" s="27" t="s">
        <v>11</v>
      </c>
      <c r="E8" s="5"/>
    </row>
    <row r="9" spans="1:5" x14ac:dyDescent="0.25">
      <c r="A9" s="25">
        <v>43444</v>
      </c>
      <c r="B9" s="62" t="s">
        <v>41</v>
      </c>
      <c r="C9" s="26">
        <v>100</v>
      </c>
      <c r="D9" s="27" t="s">
        <v>11</v>
      </c>
      <c r="E9" s="5"/>
    </row>
    <row r="10" spans="1:5" x14ac:dyDescent="0.25">
      <c r="A10" s="25">
        <v>43447</v>
      </c>
      <c r="B10" s="62" t="s">
        <v>42</v>
      </c>
      <c r="C10" s="26">
        <v>100</v>
      </c>
      <c r="D10" s="27" t="s">
        <v>11</v>
      </c>
      <c r="E10" s="5"/>
    </row>
    <row r="11" spans="1:5" x14ac:dyDescent="0.25">
      <c r="A11" s="25">
        <v>43450</v>
      </c>
      <c r="B11" s="62" t="s">
        <v>43</v>
      </c>
      <c r="C11" s="26">
        <v>20</v>
      </c>
      <c r="D11" s="27" t="s">
        <v>11</v>
      </c>
      <c r="E11" s="5"/>
    </row>
    <row r="12" spans="1:5" x14ac:dyDescent="0.25">
      <c r="A12" s="25">
        <v>43454</v>
      </c>
      <c r="B12" s="62" t="s">
        <v>47</v>
      </c>
      <c r="C12" s="26">
        <v>50</v>
      </c>
      <c r="D12" s="27" t="s">
        <v>11</v>
      </c>
      <c r="E12" s="5"/>
    </row>
    <row r="13" spans="1:5" x14ac:dyDescent="0.25">
      <c r="A13" s="25">
        <v>43455</v>
      </c>
      <c r="B13" s="62" t="s">
        <v>48</v>
      </c>
      <c r="C13" s="26">
        <v>100</v>
      </c>
      <c r="D13" s="27" t="s">
        <v>11</v>
      </c>
      <c r="E13" s="5"/>
    </row>
    <row r="14" spans="1:5" x14ac:dyDescent="0.25">
      <c r="A14" s="25">
        <v>43455</v>
      </c>
      <c r="B14" s="62" t="s">
        <v>49</v>
      </c>
      <c r="C14" s="26">
        <v>200</v>
      </c>
      <c r="D14" s="27" t="s">
        <v>11</v>
      </c>
      <c r="E14" s="5"/>
    </row>
    <row r="15" spans="1:5" x14ac:dyDescent="0.25">
      <c r="A15" s="25">
        <v>43462</v>
      </c>
      <c r="B15" s="62" t="s">
        <v>52</v>
      </c>
      <c r="C15" s="26">
        <v>100</v>
      </c>
      <c r="D15" s="27" t="s">
        <v>11</v>
      </c>
      <c r="E15" s="5"/>
    </row>
    <row r="16" spans="1:5" x14ac:dyDescent="0.25">
      <c r="A16" s="25">
        <v>43463</v>
      </c>
      <c r="B16" s="62" t="s">
        <v>53</v>
      </c>
      <c r="C16" s="26">
        <v>500</v>
      </c>
      <c r="D16" s="27" t="s">
        <v>11</v>
      </c>
      <c r="E16" s="5"/>
    </row>
    <row r="17" spans="1:5" x14ac:dyDescent="0.25">
      <c r="A17" s="25">
        <v>43463</v>
      </c>
      <c r="B17" s="62" t="s">
        <v>54</v>
      </c>
      <c r="C17" s="26">
        <v>100</v>
      </c>
      <c r="D17" s="27" t="s">
        <v>11</v>
      </c>
      <c r="E17" s="5"/>
    </row>
    <row r="18" spans="1:5" x14ac:dyDescent="0.25">
      <c r="A18" s="25">
        <v>43465</v>
      </c>
      <c r="B18" s="62" t="s">
        <v>55</v>
      </c>
      <c r="C18" s="26">
        <v>200</v>
      </c>
      <c r="D18" s="27" t="s">
        <v>11</v>
      </c>
      <c r="E18" s="5"/>
    </row>
    <row r="19" spans="1:5" x14ac:dyDescent="0.25">
      <c r="A19" s="28" t="s">
        <v>0</v>
      </c>
      <c r="B19" s="29"/>
      <c r="C19" s="30">
        <f>SUM(C7:C18)</f>
        <v>1870</v>
      </c>
      <c r="D19" s="31" t="s">
        <v>11</v>
      </c>
    </row>
    <row r="620257" spans="4:4" x14ac:dyDescent="0.25">
      <c r="D620257" s="27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9"/>
  <sheetViews>
    <sheetView workbookViewId="0">
      <selection activeCell="A11" sqref="A11:XFD14"/>
    </sheetView>
  </sheetViews>
  <sheetFormatPr defaultRowHeight="15.75" x14ac:dyDescent="0.25"/>
  <cols>
    <col min="1" max="1" width="15.5703125" style="17" customWidth="1"/>
    <col min="2" max="2" width="49.42578125" style="32" customWidth="1"/>
    <col min="3" max="3" width="22" style="17" customWidth="1"/>
    <col min="4" max="4" width="10.140625" style="17" customWidth="1"/>
  </cols>
  <sheetData>
    <row r="1" spans="1:4" ht="15" x14ac:dyDescent="0.25">
      <c r="A1" s="71" t="s">
        <v>27</v>
      </c>
      <c r="B1" s="71"/>
      <c r="C1" s="71"/>
      <c r="D1" s="71"/>
    </row>
    <row r="2" spans="1:4" ht="15" x14ac:dyDescent="0.25">
      <c r="A2" s="71"/>
      <c r="B2" s="71"/>
      <c r="C2" s="71"/>
      <c r="D2" s="71"/>
    </row>
    <row r="3" spans="1:4" ht="31.5" customHeight="1" x14ac:dyDescent="0.25">
      <c r="A3" s="71"/>
      <c r="B3" s="71"/>
      <c r="C3" s="71"/>
      <c r="D3" s="71"/>
    </row>
    <row r="4" spans="1:4" x14ac:dyDescent="0.25">
      <c r="A4" s="61"/>
      <c r="B4" s="71" t="str">
        <f>'СВОДНЫЙ ОТЧЕТ'!B4</f>
        <v>за период 01.12.2018-31.12.2018</v>
      </c>
      <c r="C4" s="71"/>
      <c r="D4" s="61"/>
    </row>
    <row r="6" spans="1:4" x14ac:dyDescent="0.25">
      <c r="A6" s="23" t="s">
        <v>3</v>
      </c>
      <c r="B6" s="23" t="s">
        <v>1</v>
      </c>
      <c r="C6" s="24" t="s">
        <v>7</v>
      </c>
      <c r="D6" s="24" t="s">
        <v>2</v>
      </c>
    </row>
    <row r="7" spans="1:4" x14ac:dyDescent="0.25">
      <c r="A7" s="25">
        <v>43444</v>
      </c>
      <c r="B7" s="63" t="s">
        <v>39</v>
      </c>
      <c r="C7" s="26">
        <v>200</v>
      </c>
      <c r="D7" s="27" t="s">
        <v>11</v>
      </c>
    </row>
    <row r="8" spans="1:4" x14ac:dyDescent="0.25">
      <c r="A8" s="25">
        <v>43445</v>
      </c>
      <c r="B8" s="63" t="s">
        <v>40</v>
      </c>
      <c r="C8" s="26">
        <v>1000</v>
      </c>
      <c r="D8" s="27" t="s">
        <v>11</v>
      </c>
    </row>
    <row r="9" spans="1:4" x14ac:dyDescent="0.25">
      <c r="A9" s="25">
        <v>43456</v>
      </c>
      <c r="B9" s="63" t="s">
        <v>46</v>
      </c>
      <c r="C9" s="26">
        <v>150</v>
      </c>
      <c r="D9" s="27" t="s">
        <v>11</v>
      </c>
    </row>
    <row r="10" spans="1:4" x14ac:dyDescent="0.25">
      <c r="A10" s="25">
        <v>43465</v>
      </c>
      <c r="B10" s="63" t="s">
        <v>51</v>
      </c>
      <c r="C10" s="26">
        <v>1000</v>
      </c>
      <c r="D10" s="27" t="s">
        <v>11</v>
      </c>
    </row>
    <row r="11" spans="1:4" x14ac:dyDescent="0.25">
      <c r="A11" s="28" t="s">
        <v>0</v>
      </c>
      <c r="B11" s="29"/>
      <c r="C11" s="30">
        <f>SUM(C7:C10)</f>
        <v>2350</v>
      </c>
      <c r="D11" s="31" t="s">
        <v>11</v>
      </c>
    </row>
    <row r="620249" spans="4:4" x14ac:dyDescent="0.25">
      <c r="D620249" s="27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0"/>
  <sheetViews>
    <sheetView zoomScale="90" zoomScaleNormal="90" workbookViewId="0">
      <pane ySplit="6" topLeftCell="A7" activePane="bottomLeft" state="frozen"/>
      <selection pane="bottomLeft" activeCell="D11" sqref="D11"/>
    </sheetView>
  </sheetViews>
  <sheetFormatPr defaultColWidth="9.140625" defaultRowHeight="15.75" x14ac:dyDescent="0.25"/>
  <cols>
    <col min="1" max="1" width="12.28515625" style="17" customWidth="1"/>
    <col min="2" max="2" width="34.85546875" style="17" customWidth="1"/>
    <col min="3" max="3" width="53.7109375" style="17" customWidth="1"/>
    <col min="4" max="4" width="18.28515625" style="17" bestFit="1" customWidth="1"/>
    <col min="5" max="5" width="9.140625" style="17"/>
    <col min="6" max="16384" width="9.140625" style="1"/>
  </cols>
  <sheetData>
    <row r="1" spans="1:5" s="17" customFormat="1" ht="21.75" customHeight="1" x14ac:dyDescent="0.2">
      <c r="A1" s="72" t="s">
        <v>22</v>
      </c>
      <c r="B1" s="72"/>
      <c r="C1" s="72"/>
      <c r="D1" s="72"/>
      <c r="E1" s="72"/>
    </row>
    <row r="2" spans="1:5" s="17" customFormat="1" ht="21.75" customHeight="1" x14ac:dyDescent="0.2">
      <c r="A2" s="72"/>
      <c r="B2" s="72"/>
      <c r="C2" s="72"/>
      <c r="D2" s="72"/>
      <c r="E2" s="72"/>
    </row>
    <row r="3" spans="1:5" s="17" customFormat="1" ht="21.75" customHeight="1" x14ac:dyDescent="0.2">
      <c r="A3" s="72"/>
      <c r="B3" s="72"/>
      <c r="C3" s="72"/>
      <c r="D3" s="72"/>
      <c r="E3" s="72"/>
    </row>
    <row r="4" spans="1:5" s="17" customFormat="1" ht="21.75" customHeight="1" x14ac:dyDescent="0.2">
      <c r="A4" s="72" t="str">
        <f>'СВОДНЫЙ ОТЧЕТ'!B4</f>
        <v>за период 01.12.2018-31.12.2018</v>
      </c>
      <c r="B4" s="72"/>
      <c r="C4" s="72"/>
      <c r="D4" s="72"/>
      <c r="E4" s="72"/>
    </row>
    <row r="6" spans="1:5" x14ac:dyDescent="0.25">
      <c r="A6" s="33" t="s">
        <v>3</v>
      </c>
      <c r="B6" s="33" t="s">
        <v>1</v>
      </c>
      <c r="C6" s="33" t="s">
        <v>28</v>
      </c>
      <c r="D6" s="34" t="s">
        <v>7</v>
      </c>
      <c r="E6" s="33" t="s">
        <v>2</v>
      </c>
    </row>
    <row r="7" spans="1:5" x14ac:dyDescent="0.25">
      <c r="A7" s="35">
        <v>43439</v>
      </c>
      <c r="B7" s="36"/>
      <c r="C7" s="65" t="s">
        <v>36</v>
      </c>
      <c r="D7" s="37">
        <v>149</v>
      </c>
      <c r="E7" s="38" t="s">
        <v>11</v>
      </c>
    </row>
    <row r="8" spans="1:5" x14ac:dyDescent="0.25">
      <c r="A8" s="35">
        <v>43446</v>
      </c>
      <c r="B8" s="36"/>
      <c r="C8" s="65" t="s">
        <v>37</v>
      </c>
      <c r="D8" s="37">
        <v>100</v>
      </c>
      <c r="E8" s="38" t="s">
        <v>11</v>
      </c>
    </row>
    <row r="9" spans="1:5" x14ac:dyDescent="0.25">
      <c r="A9" s="35">
        <v>43828</v>
      </c>
      <c r="B9" s="36"/>
      <c r="C9" s="65" t="s">
        <v>36</v>
      </c>
      <c r="D9" s="37">
        <v>150</v>
      </c>
      <c r="E9" s="38" t="s">
        <v>11</v>
      </c>
    </row>
    <row r="10" spans="1:5" x14ac:dyDescent="0.25">
      <c r="A10" s="28" t="s">
        <v>0</v>
      </c>
      <c r="B10" s="29"/>
      <c r="C10" s="29"/>
      <c r="D10" s="39">
        <f>SUM(D7:D9)</f>
        <v>399</v>
      </c>
      <c r="E10" s="31" t="s">
        <v>11</v>
      </c>
    </row>
  </sheetData>
  <autoFilter ref="A6:E10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0"/>
  <sheetViews>
    <sheetView zoomScale="90" zoomScaleNormal="90" workbookViewId="0">
      <pane ySplit="6" topLeftCell="A7" activePane="bottomLeft" state="frozenSplit"/>
      <selection pane="bottomLeft" activeCell="A7" sqref="A7:C8"/>
    </sheetView>
  </sheetViews>
  <sheetFormatPr defaultColWidth="9.140625" defaultRowHeight="15.75" x14ac:dyDescent="0.25"/>
  <cols>
    <col min="1" max="1" width="19.28515625" style="17" customWidth="1"/>
    <col min="2" max="2" width="41.7109375" style="17" customWidth="1"/>
    <col min="3" max="3" width="15" style="46" bestFit="1" customWidth="1"/>
    <col min="4" max="4" width="9.140625" style="17"/>
    <col min="5" max="16384" width="9.140625" style="1"/>
  </cols>
  <sheetData>
    <row r="1" spans="1:5" ht="22.5" customHeight="1" x14ac:dyDescent="0.25">
      <c r="A1" s="72" t="s">
        <v>24</v>
      </c>
      <c r="B1" s="72"/>
      <c r="C1" s="72"/>
      <c r="D1" s="72"/>
    </row>
    <row r="2" spans="1:5" ht="22.5" customHeight="1" x14ac:dyDescent="0.25">
      <c r="A2" s="72"/>
      <c r="B2" s="72"/>
      <c r="C2" s="72"/>
      <c r="D2" s="72"/>
    </row>
    <row r="3" spans="1:5" ht="22.5" customHeight="1" x14ac:dyDescent="0.25">
      <c r="A3" s="72"/>
      <c r="B3" s="72"/>
      <c r="C3" s="72"/>
      <c r="D3" s="72"/>
    </row>
    <row r="4" spans="1:5" ht="22.5" customHeight="1" x14ac:dyDescent="0.25">
      <c r="A4" s="72" t="str">
        <f>'СВОДНЫЙ ОТЧЕТ'!B4</f>
        <v>за период 01.12.2018-31.12.2018</v>
      </c>
      <c r="B4" s="72"/>
      <c r="C4" s="72"/>
      <c r="D4" s="72"/>
    </row>
    <row r="6" spans="1:5" s="2" customFormat="1" ht="31.5" x14ac:dyDescent="0.25">
      <c r="A6" s="40" t="s">
        <v>3</v>
      </c>
      <c r="B6" s="41" t="s">
        <v>15</v>
      </c>
      <c r="C6" s="42" t="s">
        <v>7</v>
      </c>
      <c r="D6" s="43" t="s">
        <v>2</v>
      </c>
      <c r="E6" s="1"/>
    </row>
    <row r="7" spans="1:5" s="2" customFormat="1" x14ac:dyDescent="0.25">
      <c r="A7" s="25"/>
      <c r="B7" s="69"/>
      <c r="C7" s="44"/>
      <c r="D7" s="27" t="s">
        <v>11</v>
      </c>
      <c r="E7" s="1"/>
    </row>
    <row r="8" spans="1:5" s="2" customFormat="1" x14ac:dyDescent="0.25">
      <c r="A8" s="25"/>
      <c r="B8" s="69"/>
      <c r="C8" s="44"/>
      <c r="D8" s="27" t="s">
        <v>11</v>
      </c>
      <c r="E8" s="1"/>
    </row>
    <row r="9" spans="1:5" x14ac:dyDescent="0.25">
      <c r="A9" s="25"/>
      <c r="B9" s="69"/>
      <c r="C9" s="44"/>
      <c r="D9" s="27" t="s">
        <v>11</v>
      </c>
    </row>
    <row r="10" spans="1:5" x14ac:dyDescent="0.25">
      <c r="A10" s="28" t="s">
        <v>0</v>
      </c>
      <c r="B10" s="29"/>
      <c r="C10" s="39">
        <f>SUM(C7:C9)</f>
        <v>0</v>
      </c>
      <c r="D10" s="45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1"/>
  <sheetViews>
    <sheetView zoomScale="90" zoomScaleNormal="90" workbookViewId="0">
      <pane ySplit="6" topLeftCell="A7" activePane="bottomLeft" state="frozenSplit"/>
      <selection pane="bottomLeft" activeCell="A9" sqref="A9:XFD10"/>
    </sheetView>
  </sheetViews>
  <sheetFormatPr defaultColWidth="9.140625" defaultRowHeight="15.75" x14ac:dyDescent="0.25"/>
  <cols>
    <col min="1" max="1" width="15.140625" style="17" customWidth="1"/>
    <col min="2" max="2" width="63.140625" style="17" customWidth="1"/>
    <col min="3" max="3" width="16.5703125" style="53" customWidth="1"/>
    <col min="4" max="4" width="9.140625" style="17"/>
    <col min="5" max="16384" width="9.140625" style="1"/>
  </cols>
  <sheetData>
    <row r="1" spans="1:4" ht="15" x14ac:dyDescent="0.25">
      <c r="A1" s="72" t="s">
        <v>19</v>
      </c>
      <c r="B1" s="72"/>
      <c r="C1" s="72"/>
      <c r="D1" s="72"/>
    </row>
    <row r="2" spans="1:4" ht="15" x14ac:dyDescent="0.25">
      <c r="A2" s="72"/>
      <c r="B2" s="72"/>
      <c r="C2" s="72"/>
      <c r="D2" s="72"/>
    </row>
    <row r="3" spans="1:4" ht="15" x14ac:dyDescent="0.25">
      <c r="A3" s="72"/>
      <c r="B3" s="72"/>
      <c r="C3" s="72"/>
      <c r="D3" s="72"/>
    </row>
    <row r="4" spans="1:4" x14ac:dyDescent="0.25">
      <c r="A4" s="72" t="str">
        <f>'СВОДНЫЙ ОТЧЕТ'!B4</f>
        <v>за период 01.12.2018-31.12.2018</v>
      </c>
      <c r="B4" s="72"/>
      <c r="C4" s="72"/>
      <c r="D4" s="72"/>
    </row>
    <row r="6" spans="1:4" x14ac:dyDescent="0.25">
      <c r="A6" s="43" t="s">
        <v>5</v>
      </c>
      <c r="B6" s="47" t="s">
        <v>1</v>
      </c>
      <c r="C6" s="48" t="s">
        <v>7</v>
      </c>
      <c r="D6" s="43" t="s">
        <v>2</v>
      </c>
    </row>
    <row r="7" spans="1:4" x14ac:dyDescent="0.25">
      <c r="A7" s="49">
        <v>43447</v>
      </c>
      <c r="B7" s="50" t="s">
        <v>44</v>
      </c>
      <c r="C7" s="51">
        <v>20000</v>
      </c>
      <c r="D7" s="27" t="s">
        <v>11</v>
      </c>
    </row>
    <row r="8" spans="1:4" x14ac:dyDescent="0.25">
      <c r="A8" s="49">
        <v>43452</v>
      </c>
      <c r="B8" s="50" t="s">
        <v>45</v>
      </c>
      <c r="C8" s="51">
        <v>500</v>
      </c>
      <c r="D8" s="27" t="s">
        <v>11</v>
      </c>
    </row>
    <row r="9" spans="1:4" hidden="1" x14ac:dyDescent="0.25">
      <c r="A9" s="49"/>
      <c r="B9" s="50"/>
      <c r="C9" s="51"/>
      <c r="D9" s="27" t="s">
        <v>11</v>
      </c>
    </row>
    <row r="10" spans="1:4" hidden="1" x14ac:dyDescent="0.25">
      <c r="A10" s="49"/>
      <c r="B10" s="50"/>
      <c r="C10" s="51"/>
      <c r="D10" s="27" t="s">
        <v>11</v>
      </c>
    </row>
    <row r="11" spans="1:4" x14ac:dyDescent="0.25">
      <c r="A11" s="28" t="s">
        <v>0</v>
      </c>
      <c r="B11" s="28"/>
      <c r="C11" s="52">
        <f>SUM(C7:C10)</f>
        <v>20500</v>
      </c>
      <c r="D11" s="28" t="s">
        <v>11</v>
      </c>
    </row>
  </sheetData>
  <autoFilter ref="A6:D11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0"/>
  <sheetViews>
    <sheetView zoomScale="90" zoomScaleNormal="90" workbookViewId="0">
      <pane ySplit="6" topLeftCell="A7" activePane="bottomLeft" state="frozenSplit"/>
      <selection pane="bottomLeft" activeCell="B18" sqref="B18"/>
    </sheetView>
  </sheetViews>
  <sheetFormatPr defaultColWidth="9.140625" defaultRowHeight="15.75" x14ac:dyDescent="0.25"/>
  <cols>
    <col min="1" max="1" width="12.5703125" style="17" customWidth="1"/>
    <col min="2" max="2" width="88.7109375" style="17" customWidth="1"/>
    <col min="3" max="3" width="15.28515625" style="17" bestFit="1" customWidth="1"/>
    <col min="4" max="4" width="9.140625" style="17"/>
    <col min="5" max="16384" width="9.140625" style="1"/>
  </cols>
  <sheetData>
    <row r="1" spans="1:4" ht="15" x14ac:dyDescent="0.25">
      <c r="A1" s="72" t="s">
        <v>26</v>
      </c>
      <c r="B1" s="72"/>
      <c r="C1" s="72"/>
      <c r="D1" s="72"/>
    </row>
    <row r="2" spans="1:4" ht="15" x14ac:dyDescent="0.25">
      <c r="A2" s="72"/>
      <c r="B2" s="72"/>
      <c r="C2" s="72"/>
      <c r="D2" s="72"/>
    </row>
    <row r="3" spans="1:4" ht="15" x14ac:dyDescent="0.25">
      <c r="A3" s="72"/>
      <c r="B3" s="72"/>
      <c r="C3" s="72"/>
      <c r="D3" s="72"/>
    </row>
    <row r="4" spans="1:4" x14ac:dyDescent="0.25">
      <c r="A4" s="72" t="str">
        <f>'СВОДНЫЙ ОТЧЕТ'!B4</f>
        <v>за период 01.12.2018-31.12.2018</v>
      </c>
      <c r="B4" s="72"/>
      <c r="C4" s="72"/>
      <c r="D4" s="72"/>
    </row>
    <row r="6" spans="1:4" s="2" customFormat="1" x14ac:dyDescent="0.25">
      <c r="A6" s="43" t="s">
        <v>5</v>
      </c>
      <c r="B6" s="47" t="s">
        <v>6</v>
      </c>
      <c r="C6" s="47" t="s">
        <v>7</v>
      </c>
      <c r="D6" s="43" t="s">
        <v>2</v>
      </c>
    </row>
    <row r="7" spans="1:4" s="2" customFormat="1" x14ac:dyDescent="0.25">
      <c r="A7" s="49">
        <v>43440</v>
      </c>
      <c r="B7" s="54" t="s">
        <v>56</v>
      </c>
      <c r="C7" s="51">
        <v>5000</v>
      </c>
      <c r="D7" s="27" t="s">
        <v>11</v>
      </c>
    </row>
    <row r="8" spans="1:4" s="2" customFormat="1" x14ac:dyDescent="0.25">
      <c r="A8" s="49">
        <v>43824</v>
      </c>
      <c r="B8" s="54" t="s">
        <v>56</v>
      </c>
      <c r="C8" s="51">
        <v>5000</v>
      </c>
      <c r="D8" s="27" t="s">
        <v>11</v>
      </c>
    </row>
    <row r="9" spans="1:4" s="2" customFormat="1" x14ac:dyDescent="0.25">
      <c r="A9" s="49">
        <v>43461</v>
      </c>
      <c r="B9" s="54" t="s">
        <v>50</v>
      </c>
      <c r="C9" s="51">
        <v>20000</v>
      </c>
      <c r="D9" s="27" t="s">
        <v>11</v>
      </c>
    </row>
    <row r="10" spans="1:4" x14ac:dyDescent="0.25">
      <c r="A10" s="28" t="s">
        <v>0</v>
      </c>
      <c r="B10" s="28"/>
      <c r="C10" s="52">
        <f>SUM(C7:C9)</f>
        <v>30000</v>
      </c>
      <c r="D10" s="28" t="s">
        <v>11</v>
      </c>
    </row>
  </sheetData>
  <autoFilter ref="A6:D9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B17" sqref="B17"/>
    </sheetView>
  </sheetViews>
  <sheetFormatPr defaultRowHeight="15.75" x14ac:dyDescent="0.25"/>
  <cols>
    <col min="1" max="1" width="12.5703125" style="17" customWidth="1"/>
    <col min="2" max="2" width="74.85546875" style="17" customWidth="1"/>
    <col min="3" max="3" width="13.85546875" style="17" bestFit="1" customWidth="1"/>
    <col min="4" max="4" width="9.140625" style="17"/>
  </cols>
  <sheetData>
    <row r="1" spans="1:4" ht="15" x14ac:dyDescent="0.25">
      <c r="A1" s="72" t="s">
        <v>23</v>
      </c>
      <c r="B1" s="72"/>
      <c r="C1" s="72"/>
      <c r="D1" s="72"/>
    </row>
    <row r="2" spans="1:4" ht="15" x14ac:dyDescent="0.25">
      <c r="A2" s="72"/>
      <c r="B2" s="72"/>
      <c r="C2" s="72"/>
      <c r="D2" s="72"/>
    </row>
    <row r="3" spans="1:4" ht="15" x14ac:dyDescent="0.25">
      <c r="A3" s="72"/>
      <c r="B3" s="72"/>
      <c r="C3" s="72"/>
      <c r="D3" s="72"/>
    </row>
    <row r="4" spans="1:4" x14ac:dyDescent="0.25">
      <c r="A4" s="72" t="str">
        <f>'СВОДНЫЙ ОТЧЕТ'!B4</f>
        <v>за период 01.12.2018-31.12.2018</v>
      </c>
      <c r="B4" s="72"/>
      <c r="C4" s="72"/>
      <c r="D4" s="72"/>
    </row>
    <row r="6" spans="1:4" x14ac:dyDescent="0.25">
      <c r="A6" s="43" t="s">
        <v>5</v>
      </c>
      <c r="B6" s="47" t="s">
        <v>31</v>
      </c>
      <c r="C6" s="47" t="s">
        <v>7</v>
      </c>
      <c r="D6" s="43" t="s">
        <v>2</v>
      </c>
    </row>
    <row r="7" spans="1:4" x14ac:dyDescent="0.25">
      <c r="A7" s="49">
        <v>43453</v>
      </c>
      <c r="B7" s="54" t="s">
        <v>38</v>
      </c>
      <c r="C7" s="51">
        <v>7400</v>
      </c>
      <c r="D7" s="27" t="s">
        <v>11</v>
      </c>
    </row>
    <row r="8" spans="1:4" hidden="1" x14ac:dyDescent="0.25">
      <c r="A8" s="49"/>
      <c r="B8" s="54"/>
      <c r="C8" s="51"/>
      <c r="D8" s="27" t="s">
        <v>11</v>
      </c>
    </row>
    <row r="9" spans="1:4" x14ac:dyDescent="0.25">
      <c r="A9" s="28" t="s">
        <v>0</v>
      </c>
      <c r="B9" s="28"/>
      <c r="C9" s="52">
        <f>SUM(C7:C8)</f>
        <v>7400</v>
      </c>
      <c r="D9" s="28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C12" sqref="C12"/>
    </sheetView>
  </sheetViews>
  <sheetFormatPr defaultColWidth="9.140625" defaultRowHeight="15.75" x14ac:dyDescent="0.25"/>
  <cols>
    <col min="1" max="1" width="11.140625" style="17" customWidth="1"/>
    <col min="2" max="2" width="14.140625" style="59" bestFit="1" customWidth="1"/>
    <col min="3" max="3" width="82.7109375" style="17" customWidth="1"/>
    <col min="4" max="4" width="55.85546875" style="17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3" t="s">
        <v>20</v>
      </c>
      <c r="B2" s="73"/>
      <c r="C2" s="73"/>
      <c r="D2" s="73"/>
    </row>
    <row r="3" spans="1:4" x14ac:dyDescent="0.25">
      <c r="A3" s="73" t="s">
        <v>34</v>
      </c>
      <c r="B3" s="73"/>
      <c r="C3" s="73"/>
      <c r="D3" s="73"/>
    </row>
    <row r="5" spans="1:4" ht="31.5" x14ac:dyDescent="0.25">
      <c r="A5" s="55"/>
      <c r="B5" s="56" t="s">
        <v>12</v>
      </c>
      <c r="C5" s="57" t="s">
        <v>13</v>
      </c>
      <c r="D5" s="58" t="s">
        <v>14</v>
      </c>
    </row>
    <row r="6" spans="1:4" x14ac:dyDescent="0.25">
      <c r="A6" s="66" t="s">
        <v>0</v>
      </c>
      <c r="B6" s="67">
        <v>46877.5</v>
      </c>
      <c r="C6" s="68" t="s">
        <v>29</v>
      </c>
      <c r="D6" s="68" t="s">
        <v>30</v>
      </c>
    </row>
    <row r="31714" spans="2:2" x14ac:dyDescent="0.25">
      <c r="B31714" s="60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2019-01-10T12:11:50Z</dcterms:modified>
</cp:coreProperties>
</file>